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9\1 výzva\"/>
    </mc:Choice>
  </mc:AlternateContent>
  <xr:revisionPtr revIDLastSave="0" documentId="13_ncr:1_{A17E1126-5287-4B3A-9C5F-E619A2758A06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P7" i="1" l="1"/>
  <c r="P8" i="1"/>
  <c r="P9" i="1"/>
  <c r="P10" i="1"/>
  <c r="S8" i="1"/>
  <c r="T8" i="1"/>
  <c r="S9" i="1"/>
  <c r="T9" i="1"/>
  <c r="S10" i="1"/>
  <c r="T10" i="1"/>
  <c r="Q13" i="1" l="1"/>
  <c r="T7" i="1"/>
  <c r="S7" i="1" l="1"/>
  <c r="R13" i="1" s="1"/>
</calcChain>
</file>

<file path=xl/sharedStrings.xml><?xml version="1.0" encoding="utf-8"?>
<sst xmlns="http://schemas.openxmlformats.org/spreadsheetml/2006/main" count="56" uniqueCount="49">
  <si>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</si>
  <si>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</si>
  <si>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</si>
  <si>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</si>
  <si>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</si>
  <si>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</si>
  <si>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</si>
  <si>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</si>
  <si>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</si>
  <si>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</si>
  <si>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</si>
  <si>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</si>
  <si>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</si>
  <si>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</si>
  <si>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</si>
  <si>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</si>
  <si>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</si>
  <si>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</si>
  <si>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</si>
  <si>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</si>
  <si>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</si>
  <si>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</si>
  <si>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</si>
  <si>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</si>
  <si>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</si>
  <si>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</si>
  <si>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</si>
  <si>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</si>
  <si>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</si>
  <si>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</si>
  <si>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</si>
  <si>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</si>
  <si>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</si>
  <si>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</si>
  <si>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059 - 2022 </t>
  </si>
  <si>
    <t>Dlouhodobý koncepční rozvoj</t>
  </si>
  <si>
    <t>Ing. David Lávička, Ph.D., 
Tel.: 605 726 363,
37763 4712</t>
  </si>
  <si>
    <t>Teslova 9a, 
301 00 Plzeň,
Nové technologie – výzkumné centrum - Výzkum pokročilých materiálů,
místnost TF 207</t>
  </si>
  <si>
    <t>Počítač včetně monitoru, klávesnice a myši</t>
  </si>
  <si>
    <t>Záruka na zboží min. 24 měsíců, servis NBD on site.</t>
  </si>
  <si>
    <t>Společná faktura - u pol.č. 1 do faktury prosíme rozdělit nabídkovou cenu na cenu PC a cenu monitoru.</t>
  </si>
  <si>
    <r>
      <t xml:space="preserve">Výkon procesoru v Passmark CPU více než 16 900 bodů (platné ke dni 31.5.2022), minimálně 8 jader. 
Operační paměť typu DDR4 minimálně 16 GB.
Grafická karta: výkon v Passmark GPU více než 870 bodů (platné ke dni 31.5.2022). 
SSD disk o kapacitě minimálně 512 GB. 
Minimálně 6 USB portů, z toho minimálně 4 USB 3.0 porty.  
Podpora bootování z USB. 
Síťová karta 1 Gb/s Ethernet s podporou PXE. 
Grafický výstup DVI, HDMI a DisplayPort.
CZ klávesnice.  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Záruka na zboží min. 24 měsíců, servis NBD on site.
</t>
    </r>
    <r>
      <rPr>
        <b/>
        <sz val="11"/>
        <color theme="1"/>
        <rFont val="Calibri"/>
        <family val="2"/>
        <charset val="238"/>
        <scheme val="minor"/>
      </rPr>
      <t>Včetně monitoru LCD 31,5" 16:9:</t>
    </r>
    <r>
      <rPr>
        <sz val="11"/>
        <color theme="1"/>
        <rFont val="Calibri"/>
        <family val="2"/>
        <charset val="238"/>
        <scheme val="minor"/>
      </rPr>
      <t xml:space="preserve">
Velikost úhlopříčky 31,5", rozlišení min. Full HD (1920x1080), rozhraní DVI nebo HDMI nebo DisplayPort, jas min. 300 cd/m2, typ panelu VA. Datový kabel musí byt součástí dodávky. </t>
    </r>
    <r>
      <rPr>
        <sz val="11"/>
        <color theme="1"/>
        <rFont val="Calibri"/>
        <family val="2"/>
        <charset val="238"/>
        <scheme val="minor"/>
      </rPr>
      <t>Záruka min. 24 měsíců.</t>
    </r>
  </si>
  <si>
    <t>Notebook min. 16"</t>
  </si>
  <si>
    <t>Notebook min. 14"</t>
  </si>
  <si>
    <t>Provedení notebooku pevné (klasický notebook).  
Výkon procesoru v Passmark CPU více než 21 300 bodů (platné ke dni 31.5.2022), minimálně 8 jader.
Dedikovana GK: výkon v Passmark GPU více než 5 600 bodů (platné ke dni 31.5.2022), min. 6GB. 
Operační paměť minimálně 32 GB, DDR 4.
SSD disk o kapacitě minimálně 1000 GB.
Integrovaná wifi karta standartu WiFi 6.  
Display min. Full HD 16" s rozlišením min. 3072 × 1920, provedení matné.
Webkamera a mikrofon. 
Síťová karta 1 Gb/s Ethernet, lze řešit extenderem. 
Minimálně 2 x USB port. 
Operační systém Windows 64-bit (Windows 10 nebo vyšší) - OS Windows požadujeme z důvodu kompatibility s interními aplikacemi ZČU (Stag, Magion,...). 
Existence ovladačů použitého HW ve Windows 10 a vyšší verze Windows.
CZ Klávesnice s podsvícením nebo alternativním způsobem zlepšení viditelnosti ve tmě. 
Notebook musí obsahovat digitální grafický výstup.
Podpora prostřednictvím internetu musí umožňovat stahování ovladačů a manuálu z internetu adresně pro konkrétní zadaný typ (sériové číslo) zařízení.
Záruka na zboží min. 24 měsíců, servis NBD on site.</t>
  </si>
  <si>
    <t>Provedení notebooku kovové. 
Výkon procesoru v Passmark CPU více než 10 540 bodů (platné ke dni 31.5.2022), minimálně 4 jádra. 
Dedikovana GK: výkon v Passmark GPU více než 4 100 bodů (platné ke dni 31.5.2022).
Operační paměť minimálně 16 GB, DDR 4.
SSD disk o kapacitě minimálně 1000 GB. 
Integrovaná wifi karta standartu WiFi 6.
Display min. Full HD 14" s rozlišením min. 1920 × 1200, provedení Antireflexní. 
Webkamera a mikrofon. 
Síťová karta 1 Gb/s Ethernet, lze řešit extenderem. 
Minimálně 3x USB port. 
Operační systém Windows 64-bit (Windows 10 nebo vyšší) - OS Windows požadujeme z důvodu kompatibility s interními aplikacemi ZČU (Stag, Magion,...). 
Existence ovladačů použitého HW ve Windows 10 a vyšší verze Windows.
CZ Klávesnice s podsvícením nebo alternativním způsobem zlepšení viditelnosti ve tmě. 
Notebook musí obsahovat digitální grafický výstup. 
Podpora prostřednictvím internetu musí umožňovat stahování ovladačů a manuálu z internetu adresně pro konkrétní zadaný typ (sériové číslo) zařízení.
Záruka na zboží min. 24 měsíců, servis NBD on site.</t>
  </si>
  <si>
    <t xml:space="preserve">Monitor LCD 27" 16:9 </t>
  </si>
  <si>
    <t>Záruka na zboží min. 24 měsíců.</t>
  </si>
  <si>
    <t>Velikost úhlopříčky 27", rozlišení min. 4K 3840 × 2160.
Rozhraní DVI nebo HDMI nebo DisplayPort.
Jas min. 350 cd/m2.
Typ panelu VA. 
Datový kabel musí byt součástí dodávky.
Záruka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</si>
</sst>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D1" zoomScale="50" zoomScaleNormal="5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2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.28515625" style="5" customWidth="1"/>
    <col min="12" max="12" width="30.8554687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9.28515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92" t="s">
        <v>34</v>
      </c>
      <c r="C1" s="93"/>
      <c r="D1" s="9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4" t="s">
        <v>2</v>
      </c>
      <c r="H5" s="9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33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23</v>
      </c>
      <c r="V6" s="41" t="s">
        <v>24</v>
      </c>
    </row>
    <row r="7" spans="1:22" ht="363" customHeight="1" thickTop="1" x14ac:dyDescent="0.25">
      <c r="A7" s="20"/>
      <c r="B7" s="48">
        <v>1</v>
      </c>
      <c r="C7" s="49" t="s">
        <v>38</v>
      </c>
      <c r="D7" s="50">
        <v>1</v>
      </c>
      <c r="E7" s="51" t="s">
        <v>26</v>
      </c>
      <c r="F7" s="75" t="s">
        <v>41</v>
      </c>
      <c r="G7" s="80"/>
      <c r="H7" s="81"/>
      <c r="I7" s="96" t="s">
        <v>40</v>
      </c>
      <c r="J7" s="99" t="s">
        <v>32</v>
      </c>
      <c r="K7" s="89" t="s">
        <v>35</v>
      </c>
      <c r="L7" s="52" t="s">
        <v>39</v>
      </c>
      <c r="M7" s="102" t="s">
        <v>36</v>
      </c>
      <c r="N7" s="102" t="s">
        <v>37</v>
      </c>
      <c r="O7" s="105">
        <v>30</v>
      </c>
      <c r="P7" s="53">
        <f>D7*Q7</f>
        <v>29100</v>
      </c>
      <c r="Q7" s="54">
        <v>29100</v>
      </c>
      <c r="R7" s="86"/>
      <c r="S7" s="55">
        <f>D7*R7</f>
        <v>0</v>
      </c>
      <c r="T7" s="56" t="str">
        <f t="shared" ref="T7" si="0">IF(ISNUMBER(R7), IF(R7&gt;Q7,"NEVYHOVUJE","VYHOVUJE")," ")</f>
        <v xml:space="preserve"> </v>
      </c>
      <c r="U7" s="89"/>
      <c r="V7" s="51" t="s">
        <v>11</v>
      </c>
    </row>
    <row r="8" spans="1:22" ht="301.14999999999998" customHeight="1" x14ac:dyDescent="0.25">
      <c r="A8" s="20"/>
      <c r="B8" s="57">
        <v>2</v>
      </c>
      <c r="C8" s="58" t="s">
        <v>43</v>
      </c>
      <c r="D8" s="59">
        <v>1</v>
      </c>
      <c r="E8" s="60" t="s">
        <v>26</v>
      </c>
      <c r="F8" s="76" t="s">
        <v>45</v>
      </c>
      <c r="G8" s="82"/>
      <c r="H8" s="83"/>
      <c r="I8" s="97"/>
      <c r="J8" s="100"/>
      <c r="K8" s="90"/>
      <c r="L8" s="61" t="s">
        <v>39</v>
      </c>
      <c r="M8" s="103"/>
      <c r="N8" s="103"/>
      <c r="O8" s="106"/>
      <c r="P8" s="62">
        <f>D8*Q8</f>
        <v>42000</v>
      </c>
      <c r="Q8" s="63">
        <v>42000</v>
      </c>
      <c r="R8" s="87"/>
      <c r="S8" s="64">
        <f>D8*R8</f>
        <v>0</v>
      </c>
      <c r="T8" s="65" t="str">
        <f t="shared" ref="T8:T10" si="1">IF(ISNUMBER(R8), IF(R8&gt;Q8,"NEVYHOVUJE","VYHOVUJE")," ")</f>
        <v xml:space="preserve"> </v>
      </c>
      <c r="U8" s="90"/>
      <c r="V8" s="60" t="s">
        <v>12</v>
      </c>
    </row>
    <row r="9" spans="1:22" ht="293.45" customHeight="1" x14ac:dyDescent="0.25">
      <c r="A9" s="20"/>
      <c r="B9" s="57">
        <v>3</v>
      </c>
      <c r="C9" s="58" t="s">
        <v>42</v>
      </c>
      <c r="D9" s="59">
        <v>4</v>
      </c>
      <c r="E9" s="60" t="s">
        <v>26</v>
      </c>
      <c r="F9" s="76" t="s">
        <v>44</v>
      </c>
      <c r="G9" s="82"/>
      <c r="H9" s="83"/>
      <c r="I9" s="97"/>
      <c r="J9" s="100"/>
      <c r="K9" s="90"/>
      <c r="L9" s="61" t="s">
        <v>39</v>
      </c>
      <c r="M9" s="103"/>
      <c r="N9" s="103"/>
      <c r="O9" s="106"/>
      <c r="P9" s="62">
        <f>D9*Q9</f>
        <v>188000</v>
      </c>
      <c r="Q9" s="63">
        <v>47000</v>
      </c>
      <c r="R9" s="87"/>
      <c r="S9" s="64">
        <f>D9*R9</f>
        <v>0</v>
      </c>
      <c r="T9" s="65" t="str">
        <f t="shared" si="1"/>
        <v xml:space="preserve"> </v>
      </c>
      <c r="U9" s="90"/>
      <c r="V9" s="60" t="s">
        <v>12</v>
      </c>
    </row>
    <row r="10" spans="1:22" ht="127.15" customHeight="1" thickBot="1" x14ac:dyDescent="0.3">
      <c r="A10" s="20"/>
      <c r="B10" s="66">
        <v>4</v>
      </c>
      <c r="C10" s="67" t="s">
        <v>46</v>
      </c>
      <c r="D10" s="68">
        <v>1</v>
      </c>
      <c r="E10" s="69" t="s">
        <v>26</v>
      </c>
      <c r="F10" s="77" t="s">
        <v>48</v>
      </c>
      <c r="G10" s="84"/>
      <c r="H10" s="85"/>
      <c r="I10" s="98"/>
      <c r="J10" s="101"/>
      <c r="K10" s="91"/>
      <c r="L10" s="70" t="s">
        <v>47</v>
      </c>
      <c r="M10" s="104"/>
      <c r="N10" s="104"/>
      <c r="O10" s="107"/>
      <c r="P10" s="71">
        <f>D10*Q10</f>
        <v>9000</v>
      </c>
      <c r="Q10" s="72">
        <v>9000</v>
      </c>
      <c r="R10" s="88"/>
      <c r="S10" s="73">
        <f>D10*R10</f>
        <v>0</v>
      </c>
      <c r="T10" s="74" t="str">
        <f t="shared" si="1"/>
        <v xml:space="preserve"> </v>
      </c>
      <c r="U10" s="91"/>
      <c r="V10" s="69" t="s">
        <v>13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115" t="s">
        <v>30</v>
      </c>
      <c r="C12" s="115"/>
      <c r="D12" s="115"/>
      <c r="E12" s="115"/>
      <c r="F12" s="115"/>
      <c r="G12" s="115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12" t="s">
        <v>10</v>
      </c>
      <c r="S12" s="113"/>
      <c r="T12" s="114"/>
      <c r="U12" s="24"/>
      <c r="V12" s="25"/>
    </row>
    <row r="13" spans="1:22" ht="50.45" customHeight="1" thickTop="1" thickBot="1" x14ac:dyDescent="0.3">
      <c r="B13" s="116" t="s">
        <v>28</v>
      </c>
      <c r="C13" s="116"/>
      <c r="D13" s="116"/>
      <c r="E13" s="116"/>
      <c r="F13" s="116"/>
      <c r="G13" s="116"/>
      <c r="H13" s="116"/>
      <c r="I13" s="26"/>
      <c r="L13" s="9"/>
      <c r="M13" s="9"/>
      <c r="N13" s="9"/>
      <c r="O13" s="27"/>
      <c r="P13" s="27"/>
      <c r="Q13" s="28">
        <f>SUM(P7:P10)</f>
        <v>268100</v>
      </c>
      <c r="R13" s="109">
        <f>SUM(S7:S10)</f>
        <v>0</v>
      </c>
      <c r="S13" s="110"/>
      <c r="T13" s="111"/>
    </row>
    <row r="14" spans="1:22" ht="15.75" thickTop="1" x14ac:dyDescent="0.25">
      <c r="B14" s="108" t="s">
        <v>29</v>
      </c>
      <c r="C14" s="108"/>
      <c r="D14" s="108"/>
      <c r="E14" s="108"/>
      <c r="F14" s="108"/>
      <c r="G14" s="108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9"/>
      <c r="H99" s="79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D5/GzMlrqp9elGsBLoWj5uSs0dknSuaSPZhUkAaUwfKn98fsKOG3BeSc/DoGxWq0NIVjeP7wx4wkWkKq86Zt/w==" saltValue="HnxiUUdrLmwxoccxFrV4gQ==" spinCount="100000" sheet="1" objects="1" scenarios="1"/>
  <mergeCells count="14">
    <mergeCell ref="B14:G14"/>
    <mergeCell ref="R13:T13"/>
    <mergeCell ref="R12:T12"/>
    <mergeCell ref="B12:G12"/>
    <mergeCell ref="B13:H13"/>
    <mergeCell ref="U7:U10"/>
    <mergeCell ref="B1:D1"/>
    <mergeCell ref="G5:H5"/>
    <mergeCell ref="I7:I10"/>
    <mergeCell ref="J7:J10"/>
    <mergeCell ref="K7:K10"/>
    <mergeCell ref="M7:M10"/>
    <mergeCell ref="N7:N10"/>
    <mergeCell ref="O7:O10"/>
  </mergeCells>
  <conditionalFormatting sqref="D7:D10 B7:B10">
    <cfRule type="containsBlanks" dxfId="7" priority="60">
      <formula>LEN(TRIM(B7))=0</formula>
    </cfRule>
  </conditionalFormatting>
  <conditionalFormatting sqref="B7:B10">
    <cfRule type="cellIs" dxfId="6" priority="57" operator="greaterThanOrEqual">
      <formula>1</formula>
    </cfRule>
  </conditionalFormatting>
  <conditionalFormatting sqref="T7:T10">
    <cfRule type="cellIs" dxfId="5" priority="44" operator="equal">
      <formula>"VYHOVUJE"</formula>
    </cfRule>
  </conditionalFormatting>
  <conditionalFormatting sqref="T7:T10">
    <cfRule type="cellIs" dxfId="4" priority="43" operator="equal">
      <formula>"NEVYHOVUJE"</formula>
    </cfRule>
  </conditionalFormatting>
  <conditionalFormatting sqref="G7:H10 R7:R10">
    <cfRule type="containsBlanks" dxfId="3" priority="37">
      <formula>LEN(TRIM(G7))=0</formula>
    </cfRule>
  </conditionalFormatting>
  <conditionalFormatting sqref="G7:H10 R7:R10">
    <cfRule type="notContainsBlanks" dxfId="2" priority="35">
      <formula>LEN(TRIM(G7))&gt;0</formula>
    </cfRule>
  </conditionalFormatting>
  <conditionalFormatting sqref="G7:H10 R7:R10">
    <cfRule type="notContainsBlanks" dxfId="1" priority="34">
      <formula>LEN(TRIM(G7))&gt;0</formula>
    </cfRule>
  </conditionalFormatting>
  <conditionalFormatting sqref="G7:H10">
    <cfRule type="notContainsBlanks" dxfId="0" priority="33">
      <formula>LEN(TRIM(G7))&gt;0</formula>
    </cfRule>
  </conditionalFormatting>
  <dataValidations count="1">
    <dataValidation type="list" showInputMessage="1" showErrorMessage="1" sqref="E7:E10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2022-06-06T10:29:05Z</dcterms:modified>
</cp:coreProperties>
</file>